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4\Результаты ЕГЭ\Пересдача 4 и 5  июля\"/>
    </mc:Choice>
  </mc:AlternateContent>
  <xr:revisionPtr revIDLastSave="0" documentId="13_ncr:1_{8E8E5BD1-7346-4CB4-A737-8694DB0C3F58}" xr6:coauthVersionLast="36" xr6:coauthVersionMax="36" xr10:uidLastSave="{00000000-0000-0000-0000-000000000000}"/>
  <bookViews>
    <workbookView xWindow="0" yWindow="0" windowWidth="28800" windowHeight="11880" activeTab="2" xr2:uid="{9DC806F8-2E34-4854-9150-0ACEF77064EC}"/>
  </bookViews>
  <sheets>
    <sheet name="Общие данные за 04.07" sheetId="1" r:id="rId1"/>
    <sheet name="Распределение тестовых баллов" sheetId="3" r:id="rId2"/>
    <sheet name="Сравнительный анализ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K9" i="1"/>
  <c r="I9" i="1"/>
  <c r="G9" i="1"/>
  <c r="E9" i="1"/>
  <c r="K8" i="1"/>
  <c r="I8" i="1"/>
  <c r="G8" i="1"/>
  <c r="E8" i="1"/>
  <c r="K7" i="1"/>
  <c r="I7" i="1"/>
  <c r="G7" i="1"/>
  <c r="E7" i="1"/>
  <c r="K6" i="1"/>
  <c r="I6" i="1"/>
  <c r="G6" i="1"/>
  <c r="E6" i="1"/>
  <c r="K5" i="1"/>
  <c r="I5" i="1"/>
  <c r="G5" i="1"/>
  <c r="E5" i="1"/>
  <c r="K4" i="1"/>
  <c r="I4" i="1"/>
  <c r="G4" i="1"/>
  <c r="E4" i="1"/>
  <c r="K3" i="1"/>
  <c r="I3" i="1"/>
  <c r="G3" i="1"/>
  <c r="E3" i="1"/>
  <c r="L2" i="1"/>
  <c r="K2" i="1"/>
  <c r="I2" i="1"/>
  <c r="G2" i="1"/>
  <c r="E2" i="1"/>
  <c r="J15" i="2"/>
  <c r="C4" i="2" l="1"/>
  <c r="D4" i="2"/>
  <c r="E4" i="2"/>
  <c r="F4" i="2"/>
  <c r="G4" i="2"/>
  <c r="H4" i="2"/>
  <c r="I4" i="2"/>
  <c r="K4" i="2"/>
  <c r="L4" i="2"/>
  <c r="M4" i="2"/>
  <c r="J16" i="2" s="1"/>
  <c r="N4" i="2"/>
  <c r="J14" i="2" s="1"/>
  <c r="J4" i="2" s="1"/>
  <c r="O4" i="2"/>
  <c r="B4" i="2"/>
</calcChain>
</file>

<file path=xl/sharedStrings.xml><?xml version="1.0" encoding="utf-8"?>
<sst xmlns="http://schemas.openxmlformats.org/spreadsheetml/2006/main" count="76" uniqueCount="59">
  <si>
    <t>МСУ</t>
  </si>
  <si>
    <t>Количество подавших заявление, чел.</t>
  </si>
  <si>
    <t>Приморский край</t>
  </si>
  <si>
    <t>5 Владивосток ГО</t>
  </si>
  <si>
    <t>7 Находка ГО</t>
  </si>
  <si>
    <t>Доля от 61 до 80, %</t>
  </si>
  <si>
    <t>Доля от 81 до 99, %</t>
  </si>
  <si>
    <t>100 баллов, чел.</t>
  </si>
  <si>
    <t>Доля 100 баллов, %</t>
  </si>
  <si>
    <t>Средний тестовый балл</t>
  </si>
  <si>
    <t>От 81 до 99, чел.</t>
  </si>
  <si>
    <t>От 61 до 80, чел.</t>
  </si>
  <si>
    <t>Количество не преодолевших минимальный порог, чел.</t>
  </si>
  <si>
    <t>Артём ГО</t>
  </si>
  <si>
    <t>Владивосток ГО</t>
  </si>
  <si>
    <t>Находка ГО</t>
  </si>
  <si>
    <t>Код МСУ</t>
  </si>
  <si>
    <t>Партизанский МО</t>
  </si>
  <si>
    <t>От порога до 60, чел.</t>
  </si>
  <si>
    <t>Доля от порога до 60, %</t>
  </si>
  <si>
    <t>Доля не преодолевших минимальный порог, %</t>
  </si>
  <si>
    <t>минимальный балл - 36</t>
  </si>
  <si>
    <t>Общий итог</t>
  </si>
  <si>
    <t>Количество фактически принявших участие, чел.</t>
  </si>
  <si>
    <t>Доля фактически принявших участие, %</t>
  </si>
  <si>
    <t>кластер 1</t>
  </si>
  <si>
    <t>кластер 2</t>
  </si>
  <si>
    <t>кластер 3</t>
  </si>
  <si>
    <t>кластер 4</t>
  </si>
  <si>
    <t>Уссурийск ГО</t>
  </si>
  <si>
    <t>10 Уссурийск ГО</t>
  </si>
  <si>
    <t>32 Хасанский МО</t>
  </si>
  <si>
    <t>не преодолели минимальный порог ни в  основной день, ни в  "президентские дни"</t>
  </si>
  <si>
    <t>не преодолели минимальный порог в  основной день, но перодолели в  "президентские дни"</t>
  </si>
  <si>
    <t>преодолели порог в  основной день, но не преодолели в  "президентские дни"</t>
  </si>
  <si>
    <t>преодолели порог в основной день и в  "президентские дни"</t>
  </si>
  <si>
    <t>кол-во участников, не преодолевших минимальный порог в  основные сроки и в  "президентские дни"</t>
  </si>
  <si>
    <t>кол-во участников, не преодолевших минимальный порог в  основные сроки и  в  "президентские дни", Результат остался на прежнем уровне</t>
  </si>
  <si>
    <t>кол-во участников, не преодолевших минимальный порог в  основные сроки и  в  "президентские дни", Результат повышен</t>
  </si>
  <si>
    <t>кол-во участников, не преодолевших минимальный порог в  основные сроки и  в  "президентские дни", Результат понижен</t>
  </si>
  <si>
    <t>кол-во участников, из не преодолевших минимальный порог в  основные сроки, но преодолевших минимальный порог в  "президентские дни"</t>
  </si>
  <si>
    <t>кол-во участников, из не преодолевших минимальный порог в  основные сроки, но преодолевших минимальный порог в  "президентские дни"
Результат повышен</t>
  </si>
  <si>
    <t>кол-во участников,  преодолевших минимальный порог в  основные сроки, но не преодолевших минимальный порог в  "президентские дни"</t>
  </si>
  <si>
    <t>кол-во участников, из преодолевших минимальный порог в  основные сроки, но не преодолевших порог в  "президентские дни"
Результат понижен</t>
  </si>
  <si>
    <t>кол-во участников,  преодолевших минимальный порог в  основные сроки и в  "президентские дни"</t>
  </si>
  <si>
    <t>кол-во участников, из преодолевших минимальный порог в  основные сроки и в  "президентские дни"
Результат на  том же уровне</t>
  </si>
  <si>
    <t>кол-во участников, из преодолевших минимальный порог в  основные сроки и в  "президентские дни"
Результат повышен</t>
  </si>
  <si>
    <t>кол-во участников, из преодолевших минимальный порог в  основные сроки и в  "президентские дни"
Результат понижен</t>
  </si>
  <si>
    <t>распределение тестовых баллов</t>
  </si>
  <si>
    <t>1 Артём ГО</t>
  </si>
  <si>
    <t>8 Партизанск ГО</t>
  </si>
  <si>
    <t>26 Партизанский МО</t>
  </si>
  <si>
    <t>всего участников, улучшивших  результат в  сравнении с  основными сроками</t>
  </si>
  <si>
    <t>всего участников,  ухудшивших  результат в  сравнении с  основными сроками</t>
  </si>
  <si>
    <t>всего участников, результат которых остался прежним в  сравнении с  основными сроками</t>
  </si>
  <si>
    <t>Партизанский ГО</t>
  </si>
  <si>
    <t>Хасансккий МО</t>
  </si>
  <si>
    <t>Данные по участникам, имеющим фактический результат за пересдачу в  "президентские дни" (ВТГ). Рассматривается минимальный порог - 36 баллов</t>
  </si>
  <si>
    <t xml:space="preserve">из них не преодолели минимальный порог  в  основные сроки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</si>
</sst>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/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/>
    <xf numFmtId="0" fontId="5" fillId="3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/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NumberFormat="1" applyFont="1" applyBorder="1" applyAlignment="1">
      <alignment horizontal="center" vertical="center"/>
    </xf>
    <xf numFmtId="0" fontId="0" fillId="0" borderId="0" xfId="0"/>
    <xf numFmtId="0" fontId="9" fillId="0" borderId="0" xfId="0" applyFont="1"/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'Общие данные за 04.07'!$G$1</c:f>
              <c:strCache>
                <c:ptCount val="1"/>
                <c:pt idx="0">
                  <c:v>Доля не преодолевших минимальный порог, 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04.07'!$B$3:$B$9</c:f>
              <c:strCache>
                <c:ptCount val="7"/>
                <c:pt idx="0">
                  <c:v>Артём ГО</c:v>
                </c:pt>
                <c:pt idx="1">
                  <c:v>Владивосток ГО</c:v>
                </c:pt>
                <c:pt idx="2">
                  <c:v>Находка ГО</c:v>
                </c:pt>
                <c:pt idx="3">
                  <c:v>Партизанский ГО</c:v>
                </c:pt>
                <c:pt idx="4">
                  <c:v>Уссурийск ГО</c:v>
                </c:pt>
                <c:pt idx="5">
                  <c:v>Партизанский МО</c:v>
                </c:pt>
                <c:pt idx="6">
                  <c:v>Хасансккий МО</c:v>
                </c:pt>
              </c:strCache>
            </c:strRef>
          </c:cat>
          <c:val>
            <c:numRef>
              <c:f>'Общие данные за 04.07'!$G$3:$G$9</c:f>
              <c:numCache>
                <c:formatCode>0</c:formatCode>
                <c:ptCount val="7"/>
                <c:pt idx="0">
                  <c:v>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1-412D-907B-ABDF72D1360D}"/>
            </c:ext>
          </c:extLst>
        </c:ser>
        <c:ser>
          <c:idx val="1"/>
          <c:order val="1"/>
          <c:tx>
            <c:strRef>
              <c:f>'Общие данные за 04.07'!$I$1</c:f>
              <c:strCache>
                <c:ptCount val="1"/>
                <c:pt idx="0">
                  <c:v>Доля от порога до 60,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04.07'!$B$3:$B$9</c:f>
              <c:strCache>
                <c:ptCount val="7"/>
                <c:pt idx="0">
                  <c:v>Артём ГО</c:v>
                </c:pt>
                <c:pt idx="1">
                  <c:v>Владивосток ГО</c:v>
                </c:pt>
                <c:pt idx="2">
                  <c:v>Находка ГО</c:v>
                </c:pt>
                <c:pt idx="3">
                  <c:v>Партизанский ГО</c:v>
                </c:pt>
                <c:pt idx="4">
                  <c:v>Уссурийск ГО</c:v>
                </c:pt>
                <c:pt idx="5">
                  <c:v>Партизанский МО</c:v>
                </c:pt>
                <c:pt idx="6">
                  <c:v>Хасансккий МО</c:v>
                </c:pt>
              </c:strCache>
            </c:strRef>
          </c:cat>
          <c:val>
            <c:numRef>
              <c:f>'Общие данные за 04.07'!$I$3:$I$9</c:f>
              <c:numCache>
                <c:formatCode>0</c:formatCode>
                <c:ptCount val="7"/>
                <c:pt idx="0">
                  <c:v>50</c:v>
                </c:pt>
                <c:pt idx="1">
                  <c:v>75</c:v>
                </c:pt>
                <c:pt idx="2">
                  <c:v>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61-412D-907B-ABDF72D1360D}"/>
            </c:ext>
          </c:extLst>
        </c:ser>
        <c:ser>
          <c:idx val="2"/>
          <c:order val="2"/>
          <c:tx>
            <c:strRef>
              <c:f>'Общие данные за 04.07'!$K$1</c:f>
              <c:strCache>
                <c:ptCount val="1"/>
                <c:pt idx="0">
                  <c:v>Доля от 61 до 80, %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04.07'!$B$3:$B$9</c:f>
              <c:strCache>
                <c:ptCount val="7"/>
                <c:pt idx="0">
                  <c:v>Артём ГО</c:v>
                </c:pt>
                <c:pt idx="1">
                  <c:v>Владивосток ГО</c:v>
                </c:pt>
                <c:pt idx="2">
                  <c:v>Находка ГО</c:v>
                </c:pt>
                <c:pt idx="3">
                  <c:v>Партизанский ГО</c:v>
                </c:pt>
                <c:pt idx="4">
                  <c:v>Уссурийск ГО</c:v>
                </c:pt>
                <c:pt idx="5">
                  <c:v>Партизанский МО</c:v>
                </c:pt>
                <c:pt idx="6">
                  <c:v>Хасансккий МО</c:v>
                </c:pt>
              </c:strCache>
            </c:strRef>
          </c:cat>
          <c:val>
            <c:numRef>
              <c:f>'Общие данные за 04.07'!$K$3:$K$9</c:f>
              <c:numCache>
                <c:formatCode>0</c:formatCode>
                <c:ptCount val="7"/>
                <c:pt idx="0">
                  <c:v>0</c:v>
                </c:pt>
                <c:pt idx="1">
                  <c:v>25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61-412D-907B-ABDF72D13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3407"/>
        <c:axId val="1635530239"/>
      </c:barChart>
      <c:catAx>
        <c:axId val="1125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35530239"/>
        <c:crosses val="autoZero"/>
        <c:auto val="1"/>
        <c:lblAlgn val="ctr"/>
        <c:lblOffset val="100"/>
        <c:noMultiLvlLbl val="0"/>
      </c:catAx>
      <c:valAx>
        <c:axId val="163553023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942519008958395E-2"/>
          <c:y val="6.8435757952962542E-2"/>
          <c:w val="0.95705748099104138"/>
          <c:h val="0.665137781595579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'Сравнительный анализ'!$D$3</c:f>
              <c:strCache>
                <c:ptCount val="1"/>
                <c:pt idx="0">
                  <c:v>кол-во участников, не преодолевших минимальный порог в  основные сроки и в  "президентские дни"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анализ'!$A$5:$A$11</c:f>
              <c:strCache>
                <c:ptCount val="7"/>
                <c:pt idx="0">
                  <c:v>1 Артём ГО</c:v>
                </c:pt>
                <c:pt idx="1">
                  <c:v>5 Владивосток ГО</c:v>
                </c:pt>
                <c:pt idx="2">
                  <c:v>7 Находка ГО</c:v>
                </c:pt>
                <c:pt idx="3">
                  <c:v>8 Партизанск ГО</c:v>
                </c:pt>
                <c:pt idx="4">
                  <c:v>10 Уссурийск ГО</c:v>
                </c:pt>
                <c:pt idx="5">
                  <c:v>26 Партизанский МО</c:v>
                </c:pt>
                <c:pt idx="6">
                  <c:v>32 Хасанский МО</c:v>
                </c:pt>
              </c:strCache>
            </c:strRef>
          </c:cat>
          <c:val>
            <c:numRef>
              <c:f>'Сравнительный анализ'!$D$5:$D$11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2-4B63-9C66-BC6A14371614}"/>
            </c:ext>
          </c:extLst>
        </c:ser>
        <c:ser>
          <c:idx val="1"/>
          <c:order val="1"/>
          <c:tx>
            <c:strRef>
              <c:f>'Сравнительный анализ'!$H$3</c:f>
              <c:strCache>
                <c:ptCount val="1"/>
                <c:pt idx="0">
                  <c:v>кол-во участников, из не преодолевших минимальный порог в  основные сроки, но преодолевших минимальный порог в  "президентские дни"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анализ'!$A$5:$A$11</c:f>
              <c:strCache>
                <c:ptCount val="7"/>
                <c:pt idx="0">
                  <c:v>1 Артём ГО</c:v>
                </c:pt>
                <c:pt idx="1">
                  <c:v>5 Владивосток ГО</c:v>
                </c:pt>
                <c:pt idx="2">
                  <c:v>7 Находка ГО</c:v>
                </c:pt>
                <c:pt idx="3">
                  <c:v>8 Партизанск ГО</c:v>
                </c:pt>
                <c:pt idx="4">
                  <c:v>10 Уссурийск ГО</c:v>
                </c:pt>
                <c:pt idx="5">
                  <c:v>26 Партизанский МО</c:v>
                </c:pt>
                <c:pt idx="6">
                  <c:v>32 Хасанский МО</c:v>
                </c:pt>
              </c:strCache>
            </c:strRef>
          </c:cat>
          <c:val>
            <c:numRef>
              <c:f>'Сравнительный анализ'!$H$5:$H$11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2-4B63-9C66-BC6A14371614}"/>
            </c:ext>
          </c:extLst>
        </c:ser>
        <c:ser>
          <c:idx val="2"/>
          <c:order val="2"/>
          <c:tx>
            <c:strRef>
              <c:f>'Сравнительный анализ'!$J$3</c:f>
              <c:strCache>
                <c:ptCount val="1"/>
                <c:pt idx="0">
                  <c:v>кол-во участников,  преодолевших минимальный порог в  основные сроки, но не преодолевших минимальный порог в  "президентские дни"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6F-40D2-8B77-A3118254CF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анализ'!$A$5:$A$11</c:f>
              <c:strCache>
                <c:ptCount val="7"/>
                <c:pt idx="0">
                  <c:v>1 Артём ГО</c:v>
                </c:pt>
                <c:pt idx="1">
                  <c:v>5 Владивосток ГО</c:v>
                </c:pt>
                <c:pt idx="2">
                  <c:v>7 Находка ГО</c:v>
                </c:pt>
                <c:pt idx="3">
                  <c:v>8 Партизанск ГО</c:v>
                </c:pt>
                <c:pt idx="4">
                  <c:v>10 Уссурийск ГО</c:v>
                </c:pt>
                <c:pt idx="5">
                  <c:v>26 Партизанский МО</c:v>
                </c:pt>
                <c:pt idx="6">
                  <c:v>32 Хасанский МО</c:v>
                </c:pt>
              </c:strCache>
            </c:strRef>
          </c:cat>
          <c:val>
            <c:numRef>
              <c:f>'Сравнительный анализ'!$J$5:$J$11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B2-4B63-9C66-BC6A14371614}"/>
            </c:ext>
          </c:extLst>
        </c:ser>
        <c:ser>
          <c:idx val="3"/>
          <c:order val="3"/>
          <c:tx>
            <c:strRef>
              <c:f>'Сравнительный анализ'!$L$3</c:f>
              <c:strCache>
                <c:ptCount val="1"/>
                <c:pt idx="0">
                  <c:v>кол-во участников,  преодолевших минимальный порог в  основные сроки и в  "президентские дни"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анализ'!$A$5:$A$11</c:f>
              <c:strCache>
                <c:ptCount val="7"/>
                <c:pt idx="0">
                  <c:v>1 Артём ГО</c:v>
                </c:pt>
                <c:pt idx="1">
                  <c:v>5 Владивосток ГО</c:v>
                </c:pt>
                <c:pt idx="2">
                  <c:v>7 Находка ГО</c:v>
                </c:pt>
                <c:pt idx="3">
                  <c:v>8 Партизанск ГО</c:v>
                </c:pt>
                <c:pt idx="4">
                  <c:v>10 Уссурийск ГО</c:v>
                </c:pt>
                <c:pt idx="5">
                  <c:v>26 Партизанский МО</c:v>
                </c:pt>
                <c:pt idx="6">
                  <c:v>32 Хасанский МО</c:v>
                </c:pt>
              </c:strCache>
            </c:strRef>
          </c:cat>
          <c:val>
            <c:numRef>
              <c:f>'Сравнительный анализ'!$L$5:$L$11</c:f>
              <c:numCache>
                <c:formatCode>General</c:formatCode>
                <c:ptCount val="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B2-4B63-9C66-BC6A14371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1007"/>
        <c:axId val="1960625007"/>
      </c:barChart>
      <c:catAx>
        <c:axId val="1125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0625007"/>
        <c:crosses val="autoZero"/>
        <c:auto val="1"/>
        <c:lblAlgn val="ctr"/>
        <c:lblOffset val="100"/>
        <c:noMultiLvlLbl val="0"/>
      </c:catAx>
      <c:valAx>
        <c:axId val="196062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136070</xdr:colOff>
      <xdr:row>2</xdr:row>
      <xdr:rowOff>2720</xdr:rowOff>
    </xdr:from>
    <xdr:to>
      <xdr:col>26</xdr:col>
      <xdr:colOff>571500</xdr:colOff>
      <xdr:row>15</xdr:row>
      <xdr:rowOff>166688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1C90AB8-8181-42C4-B3F0-A8058A255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52827</xdr:colOff>
      <xdr:row>2</xdr:row>
      <xdr:rowOff>1780454</xdr:rowOff>
    </xdr:from>
    <xdr:to>
      <xdr:col>35</xdr:col>
      <xdr:colOff>12004</xdr:colOff>
      <xdr:row>22</xdr:row>
      <xdr:rowOff>94449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C526B7-1DC1-4DF1-A4BF-278FDA99D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4641-D412-4154-B686-5A95334AEE4A}">
  <dimension ref="A1:R9"/>
  <sheetViews>
    <sheetView zoomScaleNormal="100" workbookViewId="0">
      <pane ySplit="1" topLeftCell="A2" activePane="bottomLeft" state="frozen"/>
      <selection pane="bottomLeft" activeCell="K14" sqref="K14"/>
    </sheetView>
  </sheetViews>
  <sheetFormatPr defaultRowHeight="27" customHeight="1" x14ac:dyDescent="0.25"/>
  <cols>
    <col min="1" max="1" width="10.28515625" style="2" customWidth="1"/>
    <col min="2" max="2" width="36.7109375" style="1" customWidth="1"/>
    <col min="3" max="3" width="19.42578125" style="1" customWidth="1"/>
    <col min="4" max="4" width="18.7109375" style="1" customWidth="1"/>
    <col min="5" max="5" width="17.7109375" style="1" customWidth="1"/>
    <col min="6" max="6" width="20.42578125" style="1" customWidth="1"/>
    <col min="7" max="7" width="22.5703125" style="1" customWidth="1"/>
    <col min="8" max="16" width="15.5703125" style="1" customWidth="1"/>
    <col min="18" max="18" width="28.140625" customWidth="1"/>
  </cols>
  <sheetData>
    <row r="1" spans="1:18" ht="128.25" customHeight="1" x14ac:dyDescent="0.25">
      <c r="A1" s="7" t="s">
        <v>16</v>
      </c>
      <c r="B1" s="29" t="s">
        <v>0</v>
      </c>
      <c r="C1" s="29" t="s">
        <v>1</v>
      </c>
      <c r="D1" s="29" t="s">
        <v>23</v>
      </c>
      <c r="E1" s="29" t="s">
        <v>24</v>
      </c>
      <c r="F1" s="30" t="s">
        <v>12</v>
      </c>
      <c r="G1" s="30" t="s">
        <v>20</v>
      </c>
      <c r="H1" s="30" t="s">
        <v>18</v>
      </c>
      <c r="I1" s="30" t="s">
        <v>19</v>
      </c>
      <c r="J1" s="30" t="s">
        <v>11</v>
      </c>
      <c r="K1" s="30" t="s">
        <v>5</v>
      </c>
      <c r="L1" s="30" t="s">
        <v>10</v>
      </c>
      <c r="M1" s="30" t="s">
        <v>6</v>
      </c>
      <c r="N1" s="30" t="s">
        <v>7</v>
      </c>
      <c r="O1" s="30" t="s">
        <v>8</v>
      </c>
      <c r="P1" s="30" t="s">
        <v>9</v>
      </c>
      <c r="R1" s="4" t="s">
        <v>21</v>
      </c>
    </row>
    <row r="2" spans="1:18" ht="27" customHeight="1" x14ac:dyDescent="0.25">
      <c r="A2" s="63"/>
      <c r="B2" s="69" t="s">
        <v>2</v>
      </c>
      <c r="C2" s="70">
        <v>13</v>
      </c>
      <c r="D2" s="70">
        <v>12</v>
      </c>
      <c r="E2" s="71">
        <f>D2/C2*100</f>
        <v>92.307692307692307</v>
      </c>
      <c r="F2" s="72">
        <v>1</v>
      </c>
      <c r="G2" s="73">
        <f>F2/D2*100</f>
        <v>8.3333333333333321</v>
      </c>
      <c r="H2" s="72">
        <v>9</v>
      </c>
      <c r="I2" s="73">
        <f>H2/D2*100</f>
        <v>75</v>
      </c>
      <c r="J2" s="72">
        <v>8</v>
      </c>
      <c r="K2" s="73">
        <f>J2/D2*100</f>
        <v>66.666666666666657</v>
      </c>
      <c r="L2" s="72">
        <f>SUM(L3:L9)</f>
        <v>0</v>
      </c>
      <c r="M2" s="72">
        <v>0</v>
      </c>
      <c r="N2" s="72">
        <v>0</v>
      </c>
      <c r="O2" s="72">
        <v>0</v>
      </c>
      <c r="P2" s="72">
        <v>46</v>
      </c>
      <c r="Q2" s="3"/>
    </row>
    <row r="3" spans="1:18" ht="27" customHeight="1" x14ac:dyDescent="0.25">
      <c r="A3" s="62">
        <v>1</v>
      </c>
      <c r="B3" s="65" t="s">
        <v>13</v>
      </c>
      <c r="C3" s="64">
        <v>2</v>
      </c>
      <c r="D3" s="64">
        <v>2</v>
      </c>
      <c r="E3" s="68">
        <f>D3/C3*100</f>
        <v>100</v>
      </c>
      <c r="F3" s="66">
        <v>1</v>
      </c>
      <c r="G3" s="67">
        <f>F3/D3*100</f>
        <v>50</v>
      </c>
      <c r="H3" s="66">
        <v>1</v>
      </c>
      <c r="I3" s="67">
        <f>H3/D3*100</f>
        <v>50</v>
      </c>
      <c r="J3" s="66">
        <v>0</v>
      </c>
      <c r="K3" s="67">
        <f>J3/D3*100</f>
        <v>0</v>
      </c>
      <c r="L3" s="66">
        <v>0</v>
      </c>
      <c r="M3" s="66">
        <v>0</v>
      </c>
      <c r="N3" s="66">
        <v>0</v>
      </c>
      <c r="O3" s="66">
        <v>0</v>
      </c>
      <c r="P3" s="67">
        <v>34</v>
      </c>
      <c r="Q3" s="3"/>
    </row>
    <row r="4" spans="1:18" ht="27" customHeight="1" x14ac:dyDescent="0.25">
      <c r="A4" s="62">
        <v>5</v>
      </c>
      <c r="B4" s="65" t="s">
        <v>14</v>
      </c>
      <c r="C4" s="64">
        <v>5</v>
      </c>
      <c r="D4" s="64">
        <v>4</v>
      </c>
      <c r="E4" s="68">
        <f t="shared" ref="E4:E9" si="0">D4/C4*100</f>
        <v>80</v>
      </c>
      <c r="F4" s="66">
        <v>0</v>
      </c>
      <c r="G4" s="67">
        <f t="shared" ref="G4:G9" si="1">F4/D4*100</f>
        <v>0</v>
      </c>
      <c r="H4" s="66">
        <v>3</v>
      </c>
      <c r="I4" s="67">
        <f t="shared" ref="I4:I9" si="2">H4/D4*100</f>
        <v>75</v>
      </c>
      <c r="J4" s="66">
        <v>1</v>
      </c>
      <c r="K4" s="67">
        <f t="shared" ref="K4:K9" si="3">J4/D4*100</f>
        <v>25</v>
      </c>
      <c r="L4" s="66">
        <v>0</v>
      </c>
      <c r="M4" s="66">
        <v>0</v>
      </c>
      <c r="N4" s="66">
        <v>0</v>
      </c>
      <c r="O4" s="66">
        <v>0</v>
      </c>
      <c r="P4" s="67">
        <v>50</v>
      </c>
      <c r="Q4" s="3"/>
    </row>
    <row r="5" spans="1:18" ht="27" customHeight="1" x14ac:dyDescent="0.25">
      <c r="A5" s="62">
        <v>7</v>
      </c>
      <c r="B5" s="65" t="s">
        <v>15</v>
      </c>
      <c r="C5" s="64">
        <v>1</v>
      </c>
      <c r="D5" s="64">
        <v>1</v>
      </c>
      <c r="E5" s="68">
        <f t="shared" si="0"/>
        <v>100</v>
      </c>
      <c r="F5" s="66">
        <v>0</v>
      </c>
      <c r="G5" s="67">
        <f t="shared" si="1"/>
        <v>0</v>
      </c>
      <c r="H5" s="66">
        <v>0</v>
      </c>
      <c r="I5" s="67">
        <f t="shared" si="2"/>
        <v>0</v>
      </c>
      <c r="J5" s="66">
        <v>1</v>
      </c>
      <c r="K5" s="67">
        <f t="shared" si="3"/>
        <v>100</v>
      </c>
      <c r="L5" s="66">
        <v>0</v>
      </c>
      <c r="M5" s="66">
        <v>0</v>
      </c>
      <c r="N5" s="66">
        <v>0</v>
      </c>
      <c r="O5" s="66">
        <v>0</v>
      </c>
      <c r="P5" s="67">
        <v>64</v>
      </c>
      <c r="Q5" s="3"/>
    </row>
    <row r="6" spans="1:18" ht="27" customHeight="1" x14ac:dyDescent="0.25">
      <c r="A6" s="62">
        <v>8</v>
      </c>
      <c r="B6" s="65" t="s">
        <v>55</v>
      </c>
      <c r="C6" s="64">
        <v>1</v>
      </c>
      <c r="D6" s="64">
        <v>1</v>
      </c>
      <c r="E6" s="68">
        <f t="shared" si="0"/>
        <v>100</v>
      </c>
      <c r="F6" s="66">
        <v>0</v>
      </c>
      <c r="G6" s="67">
        <f t="shared" si="1"/>
        <v>0</v>
      </c>
      <c r="H6" s="66">
        <v>1</v>
      </c>
      <c r="I6" s="67">
        <f t="shared" si="2"/>
        <v>100</v>
      </c>
      <c r="J6" s="66">
        <v>0</v>
      </c>
      <c r="K6" s="67">
        <f t="shared" si="3"/>
        <v>0</v>
      </c>
      <c r="L6" s="66">
        <v>0</v>
      </c>
      <c r="M6" s="66">
        <v>0</v>
      </c>
      <c r="N6" s="66">
        <v>0</v>
      </c>
      <c r="O6" s="66">
        <v>0</v>
      </c>
      <c r="P6" s="66">
        <v>41</v>
      </c>
      <c r="Q6" s="3"/>
    </row>
    <row r="7" spans="1:18" ht="27" customHeight="1" x14ac:dyDescent="0.25">
      <c r="A7" s="62">
        <v>10</v>
      </c>
      <c r="B7" s="65" t="s">
        <v>29</v>
      </c>
      <c r="C7" s="64">
        <v>1</v>
      </c>
      <c r="D7" s="64">
        <v>1</v>
      </c>
      <c r="E7" s="68">
        <f t="shared" si="0"/>
        <v>100</v>
      </c>
      <c r="F7" s="66">
        <v>0</v>
      </c>
      <c r="G7" s="67">
        <f t="shared" si="1"/>
        <v>0</v>
      </c>
      <c r="H7" s="66">
        <v>1</v>
      </c>
      <c r="I7" s="67">
        <f t="shared" si="2"/>
        <v>100</v>
      </c>
      <c r="J7" s="66">
        <v>0</v>
      </c>
      <c r="K7" s="67">
        <f t="shared" si="3"/>
        <v>0</v>
      </c>
      <c r="L7" s="66">
        <v>0</v>
      </c>
      <c r="M7" s="66">
        <v>0</v>
      </c>
      <c r="N7" s="66">
        <v>0</v>
      </c>
      <c r="O7" s="66">
        <v>0</v>
      </c>
      <c r="P7" s="67">
        <v>49</v>
      </c>
      <c r="Q7" s="3"/>
    </row>
    <row r="8" spans="1:18" ht="27" customHeight="1" x14ac:dyDescent="0.25">
      <c r="A8" s="62">
        <v>26</v>
      </c>
      <c r="B8" s="65" t="s">
        <v>17</v>
      </c>
      <c r="C8" s="64">
        <v>1</v>
      </c>
      <c r="D8" s="64">
        <v>1</v>
      </c>
      <c r="E8" s="68">
        <f t="shared" si="0"/>
        <v>100</v>
      </c>
      <c r="F8" s="66">
        <v>0</v>
      </c>
      <c r="G8" s="67">
        <f t="shared" si="1"/>
        <v>0</v>
      </c>
      <c r="H8" s="66">
        <v>1</v>
      </c>
      <c r="I8" s="67">
        <f t="shared" si="2"/>
        <v>100</v>
      </c>
      <c r="J8" s="66">
        <v>0</v>
      </c>
      <c r="K8" s="67">
        <f t="shared" si="3"/>
        <v>0</v>
      </c>
      <c r="L8" s="66">
        <v>0</v>
      </c>
      <c r="M8" s="66">
        <v>0</v>
      </c>
      <c r="N8" s="66">
        <v>0</v>
      </c>
      <c r="O8" s="66">
        <v>0</v>
      </c>
      <c r="P8" s="67">
        <v>36</v>
      </c>
      <c r="Q8" s="3"/>
    </row>
    <row r="9" spans="1:18" ht="27" customHeight="1" x14ac:dyDescent="0.25">
      <c r="A9" s="62">
        <v>32</v>
      </c>
      <c r="B9" s="65" t="s">
        <v>56</v>
      </c>
      <c r="C9" s="64">
        <v>2</v>
      </c>
      <c r="D9" s="64">
        <v>2</v>
      </c>
      <c r="E9" s="68">
        <f t="shared" si="0"/>
        <v>100</v>
      </c>
      <c r="F9" s="66">
        <v>0</v>
      </c>
      <c r="G9" s="67">
        <f t="shared" si="1"/>
        <v>0</v>
      </c>
      <c r="H9" s="66">
        <v>2</v>
      </c>
      <c r="I9" s="67">
        <f t="shared" si="2"/>
        <v>100</v>
      </c>
      <c r="J9" s="66">
        <v>0</v>
      </c>
      <c r="K9" s="67">
        <f t="shared" si="3"/>
        <v>0</v>
      </c>
      <c r="L9" s="66">
        <v>0</v>
      </c>
      <c r="M9" s="66">
        <f>L9/D9*100</f>
        <v>0</v>
      </c>
      <c r="N9" s="66">
        <v>0</v>
      </c>
      <c r="O9" s="66">
        <v>0</v>
      </c>
      <c r="P9" s="67">
        <v>46</v>
      </c>
      <c r="Q9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B03C4-6753-45A2-AEDE-36360A39B48B}">
  <dimension ref="A1:AR16"/>
  <sheetViews>
    <sheetView zoomScale="70" zoomScaleNormal="70" workbookViewId="0">
      <selection activeCell="L5" sqref="L5:L11"/>
    </sheetView>
  </sheetViews>
  <sheetFormatPr defaultColWidth="11.5703125" defaultRowHeight="15" x14ac:dyDescent="0.25"/>
  <cols>
    <col min="1" max="1" width="47.85546875" customWidth="1"/>
  </cols>
  <sheetData>
    <row r="1" spans="1:44" x14ac:dyDescent="0.25">
      <c r="A1" s="34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34"/>
    </row>
    <row r="2" spans="1:44" ht="18.75" x14ac:dyDescent="0.3">
      <c r="A2" s="51"/>
      <c r="B2" s="76" t="s">
        <v>48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59"/>
      <c r="N2" s="35" t="s">
        <v>21</v>
      </c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40"/>
    </row>
    <row r="3" spans="1:44" ht="21.75" customHeight="1" x14ac:dyDescent="0.25">
      <c r="A3" s="51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</row>
    <row r="4" spans="1:44" ht="21.75" customHeight="1" x14ac:dyDescent="0.25">
      <c r="A4" s="7" t="s">
        <v>16</v>
      </c>
      <c r="B4" s="33">
        <v>32</v>
      </c>
      <c r="C4" s="33">
        <v>36</v>
      </c>
      <c r="D4" s="33">
        <v>41</v>
      </c>
      <c r="E4" s="33">
        <v>43</v>
      </c>
      <c r="F4" s="33">
        <v>44</v>
      </c>
      <c r="G4" s="33">
        <v>48</v>
      </c>
      <c r="H4" s="33">
        <v>49</v>
      </c>
      <c r="I4" s="33">
        <v>59</v>
      </c>
      <c r="J4" s="33">
        <v>61</v>
      </c>
      <c r="K4" s="33">
        <v>64</v>
      </c>
      <c r="L4" s="33" t="s">
        <v>22</v>
      </c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</row>
    <row r="5" spans="1:44" ht="21.75" customHeight="1" x14ac:dyDescent="0.25">
      <c r="A5" s="57" t="s">
        <v>49</v>
      </c>
      <c r="B5" s="60">
        <v>1</v>
      </c>
      <c r="C5" s="61">
        <v>1</v>
      </c>
      <c r="D5" s="61"/>
      <c r="E5" s="61"/>
      <c r="F5" s="61"/>
      <c r="G5" s="61"/>
      <c r="H5" s="61"/>
      <c r="I5" s="61"/>
      <c r="J5" s="61"/>
      <c r="K5" s="61"/>
      <c r="L5" s="41">
        <v>2</v>
      </c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</row>
    <row r="6" spans="1:44" ht="21.75" customHeight="1" x14ac:dyDescent="0.25">
      <c r="A6" s="57" t="s">
        <v>3</v>
      </c>
      <c r="B6" s="60"/>
      <c r="C6" s="61">
        <v>1</v>
      </c>
      <c r="D6" s="61"/>
      <c r="E6" s="61"/>
      <c r="F6" s="61">
        <v>1</v>
      </c>
      <c r="G6" s="61"/>
      <c r="H6" s="61"/>
      <c r="I6" s="61">
        <v>1</v>
      </c>
      <c r="J6" s="61">
        <v>1</v>
      </c>
      <c r="K6" s="61"/>
      <c r="L6" s="41">
        <v>4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</row>
    <row r="7" spans="1:44" ht="21.75" customHeight="1" x14ac:dyDescent="0.25">
      <c r="A7" s="57" t="s">
        <v>4</v>
      </c>
      <c r="B7" s="60"/>
      <c r="C7" s="61"/>
      <c r="D7" s="61"/>
      <c r="E7" s="61"/>
      <c r="F7" s="61"/>
      <c r="G7" s="61"/>
      <c r="H7" s="61"/>
      <c r="I7" s="61"/>
      <c r="J7" s="61"/>
      <c r="K7" s="61">
        <v>1</v>
      </c>
      <c r="L7" s="41">
        <v>1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</row>
    <row r="8" spans="1:44" ht="21.75" customHeight="1" x14ac:dyDescent="0.25">
      <c r="A8" s="57" t="s">
        <v>50</v>
      </c>
      <c r="B8" s="60"/>
      <c r="C8" s="61"/>
      <c r="D8" s="61">
        <v>1</v>
      </c>
      <c r="E8" s="61"/>
      <c r="F8" s="61"/>
      <c r="G8" s="61"/>
      <c r="H8" s="61"/>
      <c r="I8" s="61"/>
      <c r="J8" s="61"/>
      <c r="K8" s="61"/>
      <c r="L8" s="41">
        <v>1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</row>
    <row r="9" spans="1:44" ht="21.75" customHeight="1" x14ac:dyDescent="0.25">
      <c r="A9" s="57" t="s">
        <v>30</v>
      </c>
      <c r="B9" s="60"/>
      <c r="C9" s="61"/>
      <c r="D9" s="61"/>
      <c r="E9" s="61"/>
      <c r="F9" s="61"/>
      <c r="G9" s="61"/>
      <c r="H9" s="61">
        <v>1</v>
      </c>
      <c r="I9" s="61"/>
      <c r="J9" s="61"/>
      <c r="K9" s="61"/>
      <c r="L9" s="41">
        <v>1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</row>
    <row r="10" spans="1:44" ht="21.75" customHeight="1" x14ac:dyDescent="0.25">
      <c r="A10" s="57" t="s">
        <v>51</v>
      </c>
      <c r="B10" s="60"/>
      <c r="C10" s="61">
        <v>1</v>
      </c>
      <c r="D10" s="61"/>
      <c r="E10" s="61"/>
      <c r="F10" s="61"/>
      <c r="G10" s="61"/>
      <c r="H10" s="61"/>
      <c r="I10" s="61"/>
      <c r="J10" s="61"/>
      <c r="K10" s="61"/>
      <c r="L10" s="41">
        <v>1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</row>
    <row r="11" spans="1:44" ht="21.75" customHeight="1" x14ac:dyDescent="0.25">
      <c r="A11" s="57" t="s">
        <v>31</v>
      </c>
      <c r="B11" s="60"/>
      <c r="C11" s="61"/>
      <c r="D11" s="61"/>
      <c r="E11" s="61">
        <v>1</v>
      </c>
      <c r="F11" s="61"/>
      <c r="G11" s="61">
        <v>1</v>
      </c>
      <c r="H11" s="61"/>
      <c r="I11" s="61"/>
      <c r="J11" s="61"/>
      <c r="K11" s="61"/>
      <c r="L11" s="41">
        <v>2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</row>
    <row r="12" spans="1:44" ht="21.75" customHeight="1" x14ac:dyDescent="0.25">
      <c r="A12" s="33" t="s">
        <v>22</v>
      </c>
      <c r="B12" s="41">
        <v>1</v>
      </c>
      <c r="C12" s="41">
        <v>3</v>
      </c>
      <c r="D12" s="41">
        <v>1</v>
      </c>
      <c r="E12" s="41">
        <v>1</v>
      </c>
      <c r="F12" s="41">
        <v>1</v>
      </c>
      <c r="G12" s="41">
        <v>1</v>
      </c>
      <c r="H12" s="41">
        <v>1</v>
      </c>
      <c r="I12" s="41">
        <v>1</v>
      </c>
      <c r="J12" s="41">
        <v>1</v>
      </c>
      <c r="K12" s="41">
        <v>1</v>
      </c>
      <c r="L12" s="41">
        <v>12</v>
      </c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</row>
    <row r="13" spans="1:44" ht="21.75" customHeight="1" x14ac:dyDescent="0.25">
      <c r="A13" s="5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</row>
    <row r="14" spans="1:44" ht="21.75" customHeight="1" x14ac:dyDescent="0.25">
      <c r="A14" s="5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</row>
    <row r="15" spans="1:44" ht="21.75" customHeight="1" x14ac:dyDescent="0.25">
      <c r="A15" s="5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</row>
    <row r="16" spans="1:44" ht="21.75" customHeight="1" x14ac:dyDescent="0.25">
      <c r="A16" s="5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</row>
  </sheetData>
  <mergeCells count="2">
    <mergeCell ref="B1:T1"/>
    <mergeCell ref="B2:L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7CB2-6B32-4585-9D0C-FC7B83EDB31A}">
  <dimension ref="A1:Q21"/>
  <sheetViews>
    <sheetView tabSelected="1" topLeftCell="B1" zoomScale="70" zoomScaleNormal="70" workbookViewId="0">
      <selection activeCell="G16" sqref="G16"/>
    </sheetView>
  </sheetViews>
  <sheetFormatPr defaultRowHeight="21.75" customHeight="1" x14ac:dyDescent="0.25"/>
  <cols>
    <col min="1" max="1" width="31" customWidth="1"/>
    <col min="2" max="2" width="16" customWidth="1"/>
    <col min="3" max="10" width="28.28515625" style="6" customWidth="1"/>
    <col min="11" max="11" width="28.28515625" customWidth="1"/>
    <col min="12" max="12" width="28.28515625" style="14" customWidth="1"/>
    <col min="13" max="15" width="28.28515625" customWidth="1"/>
  </cols>
  <sheetData>
    <row r="1" spans="1:17" ht="51.75" customHeight="1" x14ac:dyDescent="0.25">
      <c r="B1" s="81" t="s">
        <v>57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7" ht="21.75" customHeight="1" x14ac:dyDescent="0.3">
      <c r="A2" s="13"/>
      <c r="B2" s="13"/>
      <c r="C2" s="25"/>
      <c r="D2" s="78" t="s">
        <v>25</v>
      </c>
      <c r="E2" s="78"/>
      <c r="F2" s="78"/>
      <c r="G2" s="78"/>
      <c r="H2" s="78" t="s">
        <v>26</v>
      </c>
      <c r="I2" s="79"/>
      <c r="J2" s="78" t="s">
        <v>27</v>
      </c>
      <c r="K2" s="78"/>
      <c r="L2" s="80" t="s">
        <v>28</v>
      </c>
      <c r="M2" s="80"/>
      <c r="N2" s="80"/>
      <c r="O2" s="80"/>
    </row>
    <row r="3" spans="1:17" ht="198" customHeight="1" thickBot="1" x14ac:dyDescent="0.3">
      <c r="A3" s="55" t="s">
        <v>0</v>
      </c>
      <c r="B3" s="56" t="s">
        <v>23</v>
      </c>
      <c r="C3" s="53" t="s">
        <v>58</v>
      </c>
      <c r="D3" s="9" t="s">
        <v>36</v>
      </c>
      <c r="E3" s="10" t="s">
        <v>37</v>
      </c>
      <c r="F3" s="10" t="s">
        <v>38</v>
      </c>
      <c r="G3" s="11" t="s">
        <v>39</v>
      </c>
      <c r="H3" s="9" t="s">
        <v>40</v>
      </c>
      <c r="I3" s="16" t="s">
        <v>41</v>
      </c>
      <c r="J3" s="9" t="s">
        <v>42</v>
      </c>
      <c r="K3" s="12" t="s">
        <v>43</v>
      </c>
      <c r="L3" s="15" t="s">
        <v>44</v>
      </c>
      <c r="M3" s="10" t="s">
        <v>45</v>
      </c>
      <c r="N3" s="10" t="s">
        <v>46</v>
      </c>
      <c r="O3" s="12" t="s">
        <v>47</v>
      </c>
    </row>
    <row r="4" spans="1:17" s="5" customFormat="1" ht="21.75" customHeight="1" thickBot="1" x14ac:dyDescent="0.3">
      <c r="A4" s="31" t="s">
        <v>2</v>
      </c>
      <c r="B4" s="32">
        <f t="shared" ref="B4:O4" si="0">SUM(B5:B14)</f>
        <v>12</v>
      </c>
      <c r="C4" s="54">
        <f t="shared" si="0"/>
        <v>7</v>
      </c>
      <c r="D4" s="17">
        <f t="shared" si="0"/>
        <v>1</v>
      </c>
      <c r="E4" s="17">
        <f t="shared" si="0"/>
        <v>1</v>
      </c>
      <c r="F4" s="17">
        <f t="shared" si="0"/>
        <v>0</v>
      </c>
      <c r="G4" s="17">
        <f t="shared" si="0"/>
        <v>0</v>
      </c>
      <c r="H4" s="17">
        <f t="shared" si="0"/>
        <v>6</v>
      </c>
      <c r="I4" s="17">
        <f t="shared" si="0"/>
        <v>6</v>
      </c>
      <c r="J4" s="17">
        <f t="shared" si="0"/>
        <v>10</v>
      </c>
      <c r="K4" s="17">
        <f t="shared" si="0"/>
        <v>0</v>
      </c>
      <c r="L4" s="17">
        <f t="shared" si="0"/>
        <v>5</v>
      </c>
      <c r="M4" s="17">
        <f t="shared" si="0"/>
        <v>1</v>
      </c>
      <c r="N4" s="17">
        <f t="shared" si="0"/>
        <v>4</v>
      </c>
      <c r="O4" s="17">
        <f t="shared" si="0"/>
        <v>0</v>
      </c>
    </row>
    <row r="5" spans="1:17" ht="21.75" customHeight="1" x14ac:dyDescent="0.25">
      <c r="A5" s="57" t="s">
        <v>49</v>
      </c>
      <c r="B5" s="41">
        <v>2</v>
      </c>
      <c r="C5" s="52">
        <v>1</v>
      </c>
      <c r="D5" s="18">
        <v>1</v>
      </c>
      <c r="E5" s="19">
        <v>1</v>
      </c>
      <c r="F5" s="20">
        <v>0</v>
      </c>
      <c r="G5" s="21">
        <v>0</v>
      </c>
      <c r="H5" s="18">
        <v>0</v>
      </c>
      <c r="I5" s="22">
        <v>0</v>
      </c>
      <c r="J5" s="18">
        <v>0</v>
      </c>
      <c r="K5" s="21">
        <v>0</v>
      </c>
      <c r="L5" s="23">
        <v>1</v>
      </c>
      <c r="M5" s="20">
        <v>1</v>
      </c>
      <c r="N5" s="20">
        <v>0</v>
      </c>
      <c r="O5" s="21">
        <v>0</v>
      </c>
    </row>
    <row r="6" spans="1:17" ht="21.75" customHeight="1" x14ac:dyDescent="0.25">
      <c r="A6" s="57" t="s">
        <v>3</v>
      </c>
      <c r="B6" s="41">
        <v>4</v>
      </c>
      <c r="C6" s="47">
        <v>1</v>
      </c>
      <c r="D6" s="24">
        <v>0</v>
      </c>
      <c r="E6" s="25">
        <v>0</v>
      </c>
      <c r="F6" s="7">
        <v>0</v>
      </c>
      <c r="G6" s="26">
        <v>0</v>
      </c>
      <c r="H6" s="24">
        <v>1</v>
      </c>
      <c r="I6" s="27">
        <v>1</v>
      </c>
      <c r="J6" s="24">
        <v>0</v>
      </c>
      <c r="K6" s="26">
        <v>0</v>
      </c>
      <c r="L6" s="28">
        <v>3</v>
      </c>
      <c r="M6" s="7">
        <v>0</v>
      </c>
      <c r="N6" s="7">
        <v>3</v>
      </c>
      <c r="O6" s="26">
        <v>0</v>
      </c>
    </row>
    <row r="7" spans="1:17" ht="21.75" customHeight="1" x14ac:dyDescent="0.25">
      <c r="A7" s="57" t="s">
        <v>4</v>
      </c>
      <c r="B7" s="41">
        <v>1</v>
      </c>
      <c r="C7" s="47">
        <v>0</v>
      </c>
      <c r="D7" s="24">
        <v>0</v>
      </c>
      <c r="E7" s="25">
        <v>0</v>
      </c>
      <c r="F7" s="7">
        <v>0</v>
      </c>
      <c r="G7" s="26">
        <v>0</v>
      </c>
      <c r="H7" s="24">
        <v>0</v>
      </c>
      <c r="I7" s="27">
        <v>0</v>
      </c>
      <c r="J7" s="24">
        <v>0</v>
      </c>
      <c r="K7" s="26">
        <v>0</v>
      </c>
      <c r="L7" s="28">
        <v>1</v>
      </c>
      <c r="M7" s="7">
        <v>0</v>
      </c>
      <c r="N7" s="7">
        <v>1</v>
      </c>
      <c r="O7" s="26">
        <v>0</v>
      </c>
    </row>
    <row r="8" spans="1:17" ht="21.75" customHeight="1" x14ac:dyDescent="0.25">
      <c r="A8" s="57" t="s">
        <v>50</v>
      </c>
      <c r="B8" s="41">
        <v>1</v>
      </c>
      <c r="C8" s="47">
        <v>1</v>
      </c>
      <c r="D8" s="24">
        <v>0</v>
      </c>
      <c r="E8" s="25">
        <v>0</v>
      </c>
      <c r="F8" s="7">
        <v>0</v>
      </c>
      <c r="G8" s="26">
        <v>0</v>
      </c>
      <c r="H8" s="24">
        <v>1</v>
      </c>
      <c r="I8" s="27">
        <v>1</v>
      </c>
      <c r="J8" s="24">
        <v>0</v>
      </c>
      <c r="K8" s="26">
        <v>0</v>
      </c>
      <c r="L8" s="28">
        <v>0</v>
      </c>
      <c r="M8" s="7">
        <v>0</v>
      </c>
      <c r="N8" s="7">
        <v>0</v>
      </c>
      <c r="O8" s="26">
        <v>0</v>
      </c>
    </row>
    <row r="9" spans="1:17" ht="21.75" customHeight="1" x14ac:dyDescent="0.25">
      <c r="A9" s="57" t="s">
        <v>30</v>
      </c>
      <c r="B9" s="41">
        <v>1</v>
      </c>
      <c r="C9" s="47">
        <v>1</v>
      </c>
      <c r="D9" s="24">
        <v>0</v>
      </c>
      <c r="E9" s="25">
        <v>0</v>
      </c>
      <c r="F9" s="7">
        <v>0</v>
      </c>
      <c r="G9" s="26">
        <v>0</v>
      </c>
      <c r="H9" s="24">
        <v>1</v>
      </c>
      <c r="I9" s="27">
        <v>1</v>
      </c>
      <c r="J9" s="24">
        <v>0</v>
      </c>
      <c r="K9" s="26">
        <v>0</v>
      </c>
      <c r="L9" s="28">
        <v>0</v>
      </c>
      <c r="M9" s="7">
        <v>0</v>
      </c>
      <c r="N9" s="36">
        <v>0</v>
      </c>
      <c r="O9" s="26">
        <v>0</v>
      </c>
    </row>
    <row r="10" spans="1:17" ht="21.75" customHeight="1" x14ac:dyDescent="0.25">
      <c r="A10" s="57" t="s">
        <v>51</v>
      </c>
      <c r="B10" s="41">
        <v>1</v>
      </c>
      <c r="C10" s="47">
        <v>1</v>
      </c>
      <c r="D10" s="24">
        <v>0</v>
      </c>
      <c r="E10" s="25">
        <v>0</v>
      </c>
      <c r="F10" s="7">
        <v>0</v>
      </c>
      <c r="G10" s="26">
        <v>0</v>
      </c>
      <c r="H10" s="24">
        <v>1</v>
      </c>
      <c r="I10" s="27">
        <v>1</v>
      </c>
      <c r="J10" s="24">
        <v>0</v>
      </c>
      <c r="K10" s="26">
        <v>0</v>
      </c>
      <c r="L10" s="28">
        <v>0</v>
      </c>
      <c r="M10" s="7">
        <v>0</v>
      </c>
      <c r="N10" s="7">
        <v>0</v>
      </c>
      <c r="O10" s="26">
        <v>0</v>
      </c>
    </row>
    <row r="11" spans="1:17" ht="21.75" customHeight="1" x14ac:dyDescent="0.25">
      <c r="A11" s="57" t="s">
        <v>31</v>
      </c>
      <c r="B11" s="41">
        <v>2</v>
      </c>
      <c r="C11" s="47">
        <v>2</v>
      </c>
      <c r="D11" s="24">
        <v>0</v>
      </c>
      <c r="E11" s="25">
        <v>0</v>
      </c>
      <c r="F11" s="7">
        <v>0</v>
      </c>
      <c r="G11" s="26">
        <v>0</v>
      </c>
      <c r="H11" s="24">
        <v>2</v>
      </c>
      <c r="I11" s="27">
        <v>2</v>
      </c>
      <c r="J11" s="24">
        <v>0</v>
      </c>
      <c r="K11" s="26">
        <v>0</v>
      </c>
      <c r="L11" s="28">
        <v>0</v>
      </c>
      <c r="M11" s="7">
        <v>0</v>
      </c>
      <c r="N11" s="7">
        <v>0</v>
      </c>
      <c r="O11" s="26">
        <v>0</v>
      </c>
    </row>
    <row r="12" spans="1:17" s="42" customFormat="1" ht="21.75" customHeight="1" x14ac:dyDescent="0.3">
      <c r="A12" s="48"/>
      <c r="B12" s="49"/>
      <c r="C12" s="39"/>
      <c r="D12" s="39"/>
      <c r="E12" s="39"/>
      <c r="F12" s="39"/>
      <c r="G12" s="39"/>
      <c r="H12" s="39"/>
      <c r="I12" s="39"/>
      <c r="J12" s="39"/>
      <c r="K12" s="39"/>
      <c r="L12" s="44"/>
      <c r="M12" s="39"/>
      <c r="N12" s="39"/>
      <c r="O12" s="39"/>
    </row>
    <row r="13" spans="1:17" s="42" customFormat="1" ht="21.75" customHeight="1" x14ac:dyDescent="0.3">
      <c r="A13" s="48"/>
      <c r="B13" s="49"/>
      <c r="C13" s="39"/>
      <c r="D13" s="39"/>
      <c r="E13" s="39"/>
      <c r="F13" s="39"/>
      <c r="G13" s="39"/>
      <c r="H13" s="39"/>
      <c r="I13" s="39"/>
      <c r="J13" s="39"/>
      <c r="K13" s="39"/>
      <c r="L13" s="44"/>
      <c r="M13" s="39"/>
      <c r="N13" s="39"/>
      <c r="O13" s="39"/>
    </row>
    <row r="14" spans="1:17" s="42" customFormat="1" ht="36" customHeight="1" x14ac:dyDescent="0.3">
      <c r="A14" s="48"/>
      <c r="B14" s="49"/>
      <c r="C14" s="39"/>
      <c r="D14" s="39"/>
      <c r="E14" s="39"/>
      <c r="F14" s="39"/>
      <c r="G14" s="39"/>
      <c r="H14" s="77" t="s">
        <v>52</v>
      </c>
      <c r="I14" s="77"/>
      <c r="J14" s="74">
        <f>F4+I4+N4</f>
        <v>10</v>
      </c>
      <c r="K14" s="39"/>
      <c r="L14" s="44"/>
      <c r="M14" s="39"/>
      <c r="N14" s="39"/>
      <c r="O14" s="39"/>
    </row>
    <row r="15" spans="1:17" ht="38.25" customHeight="1" x14ac:dyDescent="0.25">
      <c r="H15" s="77" t="s">
        <v>53</v>
      </c>
      <c r="I15" s="77"/>
      <c r="J15" s="74">
        <f>G4+K4+O4</f>
        <v>0</v>
      </c>
      <c r="N15" s="37"/>
      <c r="O15" s="37"/>
      <c r="P15" s="37"/>
      <c r="Q15" s="37"/>
    </row>
    <row r="16" spans="1:17" ht="42" customHeight="1" x14ac:dyDescent="0.35">
      <c r="A16" s="45" t="s">
        <v>25</v>
      </c>
      <c r="B16" s="43" t="s">
        <v>32</v>
      </c>
      <c r="C16" s="46"/>
      <c r="D16" s="46"/>
      <c r="H16" s="77" t="s">
        <v>54</v>
      </c>
      <c r="I16" s="77"/>
      <c r="J16" s="74">
        <f>E4+M4</f>
        <v>2</v>
      </c>
    </row>
    <row r="17" spans="1:10" ht="21.75" customHeight="1" x14ac:dyDescent="0.35">
      <c r="A17" s="45" t="s">
        <v>26</v>
      </c>
      <c r="B17" s="43" t="s">
        <v>33</v>
      </c>
      <c r="C17" s="46"/>
      <c r="D17" s="46"/>
    </row>
    <row r="18" spans="1:10" ht="21.75" customHeight="1" x14ac:dyDescent="0.35">
      <c r="A18" s="45" t="s">
        <v>27</v>
      </c>
      <c r="B18" s="43" t="s">
        <v>34</v>
      </c>
      <c r="C18" s="46"/>
      <c r="D18" s="46"/>
    </row>
    <row r="19" spans="1:10" ht="21.75" customHeight="1" x14ac:dyDescent="0.35">
      <c r="A19" s="45" t="s">
        <v>28</v>
      </c>
      <c r="B19" s="43" t="s">
        <v>35</v>
      </c>
      <c r="C19" s="46"/>
      <c r="D19" s="46"/>
    </row>
    <row r="21" spans="1:10" ht="47.25" customHeight="1" x14ac:dyDescent="0.25">
      <c r="A21" s="8"/>
      <c r="B21" s="37"/>
      <c r="C21" s="38"/>
      <c r="D21" s="38"/>
      <c r="E21" s="38"/>
      <c r="F21" s="38"/>
      <c r="G21" s="38"/>
      <c r="H21" s="38"/>
      <c r="I21" s="38"/>
      <c r="J21" s="38"/>
    </row>
  </sheetData>
  <mergeCells count="8">
    <mergeCell ref="J2:K2"/>
    <mergeCell ref="L2:O2"/>
    <mergeCell ref="B1:N1"/>
    <mergeCell ref="H16:I16"/>
    <mergeCell ref="H14:I14"/>
    <mergeCell ref="H15:I15"/>
    <mergeCell ref="D2:G2"/>
    <mergeCell ref="H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Общие данные за 04.07</vt:lpstr>
      <vt:lpstr>Распределение тестовых баллов</vt:lpstr>
      <vt:lpstr>Сравнительный анализ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cp:lastPrinted>2024-07-15T01:04:02Z</cp:lastPrinted>
  <dcterms:created xsi:type="dcterms:W3CDTF">2024-07-14T23:48:05Z</dcterms:created>
  <dcterms:modified xsi:type="dcterms:W3CDTF">2024-07-30T01:44:54Z</dcterms:modified>
</cp:coreProperties>
</file>